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20" windowWidth="18735" windowHeight="1128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Лист1!$A$1:$F$19</definedName>
  </definedNames>
  <calcPr calcId="145621"/>
</workbook>
</file>

<file path=xl/calcChain.xml><?xml version="1.0" encoding="utf-8"?>
<calcChain xmlns="http://schemas.openxmlformats.org/spreadsheetml/2006/main">
  <c r="D19" i="1" l="1"/>
  <c r="F19" i="1" l="1"/>
  <c r="E19" i="1"/>
  <c r="F15" i="1" l="1"/>
  <c r="F14" i="1" l="1"/>
  <c r="F13" i="1" s="1"/>
  <c r="F12" i="1" s="1"/>
  <c r="F18" i="1" l="1"/>
  <c r="F17" i="1" s="1"/>
  <c r="F16" i="1" s="1"/>
  <c r="F11" i="1" s="1"/>
  <c r="F10" i="1" s="1"/>
  <c r="E18" i="1"/>
  <c r="E17" i="1" s="1"/>
  <c r="E16" i="1" s="1"/>
  <c r="E15" i="1" l="1"/>
  <c r="E14" i="1" s="1"/>
  <c r="E13" i="1" s="1"/>
  <c r="E12" i="1" s="1"/>
  <c r="E11" i="1" s="1"/>
  <c r="E10" i="1" s="1"/>
  <c r="D18" i="1" l="1"/>
  <c r="D17" i="1" s="1"/>
  <c r="D16" i="1" s="1"/>
  <c r="D15" i="1" l="1"/>
  <c r="D14" i="1" s="1"/>
  <c r="D13" i="1" s="1"/>
  <c r="D12" i="1" s="1"/>
  <c r="D11" i="1" s="1"/>
  <c r="D10" i="1" s="1"/>
</calcChain>
</file>

<file path=xl/sharedStrings.xml><?xml version="1.0" encoding="utf-8"?>
<sst xmlns="http://schemas.openxmlformats.org/spreadsheetml/2006/main" count="33" uniqueCount="33">
  <si>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</si>
  <si>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</si>
  <si>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</si>
  <si>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</si>
  <si>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(рублей)</t>
  </si>
  <si>
    <t>Изменение остатков средств на счетах по учету средств бюджета</t>
  </si>
  <si>
    <t>Источники внутреннего финансирования дефицита бюджетов</t>
  </si>
  <si>
    <t>013 01 00 00 00 00 0000 000</t>
  </si>
  <si>
    <t>013 01 05 00 00 00 0000 000</t>
  </si>
  <si>
    <t>013 01 05 00 00 00 0000 500</t>
  </si>
  <si>
    <t>013 01 05 02 00 00 0000 500</t>
  </si>
  <si>
    <t>013 01 05 02 01 00 0000 510</t>
  </si>
  <si>
    <t>013 01 05 02 01 10 0000 510</t>
  </si>
  <si>
    <t>013 01 05 00 00 00 0000 600</t>
  </si>
  <si>
    <t>013 01 05 02 00 00 0000 600</t>
  </si>
  <si>
    <t>013 01 05 02 01 00 0000 610</t>
  </si>
  <si>
    <t>013 01 05 02 01 10 0000 610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</si>
  <si>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</si>
  <si>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</si>
  <si>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</si>
  <si>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муниципального района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</si>
  <si>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</si>
  <si>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</si>
  <si>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</si>
  <si>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муниципального района</t>
  </si>
  <si>
    <t>к решению Вознесенского</t>
  </si>
  <si>
    <t>сельского Совета депутатов</t>
  </si>
  <si>
    <t>Приложение №1</t>
  </si>
  <si>
    <t>2022 год</t>
  </si>
  <si>
    <t>2023 год</t>
  </si>
  <si>
    <t>Источники внутреннего финансирования дефицита местного бюджета на 2022 год и плановый период 2023-2024годов</t>
  </si>
  <si>
    <t>2024 год</t>
  </si>
  <si>
    <t>от    05.05.2022г.   №   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</si>
</sst>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6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wrapText="1"/>
    </xf>
    <xf numFmtId="0" fontId="4" fillId="0" borderId="6" xfId="0" applyFont="1" applyBorder="1" applyAlignment="1">
      <alignment vertical="top" wrapText="1"/>
    </xf>
    <xf numFmtId="165" fontId="3" fillId="0" borderId="6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vertical="top" wrapText="1"/>
    </xf>
    <xf numFmtId="165" fontId="4" fillId="0" borderId="6" xfId="0" applyNumberFormat="1" applyFont="1" applyBorder="1" applyAlignment="1">
      <alignment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>
      <alignment wrapText="1"/>
    </xf>
    <xf numFmtId="165" fontId="5" fillId="0" borderId="6" xfId="0" applyNumberFormat="1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165" fontId="3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164" fontId="1" fillId="0" borderId="0" xfId="0" applyNumberFormat="1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top" wrapText="1" shrinkToFit="1"/>
    </xf>
    <xf numFmtId="49" fontId="2" fillId="0" borderId="5" xfId="0" applyNumberFormat="1" applyFont="1" applyFill="1" applyBorder="1" applyAlignment="1">
      <alignment horizontal="center" vertical="top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textRotation="90" wrapText="1" shrinkToFit="1"/>
    </xf>
    <xf numFmtId="0" fontId="2" fillId="0" borderId="5" xfId="0" applyFont="1" applyFill="1" applyBorder="1" applyAlignment="1">
      <alignment horizontal="center" vertical="center" textRotation="90" wrapText="1" shrinkToFit="1"/>
    </xf>
    <xf numFmtId="164" fontId="2" fillId="0" borderId="2" xfId="0" applyNumberFormat="1" applyFont="1" applyFill="1" applyBorder="1" applyAlignment="1">
      <alignment horizontal="center" vertical="center" wrapText="1" shrinkToFit="1"/>
    </xf>
    <xf numFmtId="164" fontId="2" fillId="0" borderId="3" xfId="0" applyNumberFormat="1" applyFont="1" applyFill="1" applyBorder="1" applyAlignment="1">
      <alignment horizontal="center" vertical="center" wrapText="1" shrinkToFit="1"/>
    </xf>
    <xf numFmtId="164" fontId="2" fillId="0" borderId="4" xfId="0" applyNumberFormat="1" applyFont="1" applyFill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2,%20&#1076;&#1086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4,%20&#1076;&#1086;&#1093;&#1086;&#1076;&#109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8">
          <cell r="K48">
            <v>20754491.109999999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8">
          <cell r="K48">
            <v>12970745.1</v>
          </cell>
          <cell r="L48">
            <v>12975096.1</v>
          </cell>
          <cell r="M48">
            <v>12921216.1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25">
          <cell r="G25">
            <v>5372363.3000000007</v>
          </cell>
        </row>
        <row r="144">
          <cell r="G144">
            <v>21493378.560000002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14">
          <cell r="G14">
            <v>949889.84</v>
          </cell>
        </row>
        <row r="93">
          <cell r="G93">
            <v>12975096.101749999</v>
          </cell>
          <cell r="H93">
            <v>12921216.095999999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workbookViewId="0">
      <selection sqref="A1:F19"/>
    </sheetView>
  </sheetViews>
  <sheetFormatPr defaultRowHeight="15.75" x14ac:dyDescent="0.25"/>
  <cols>
    <col min="1" max="1" width="5.5703125" style="2" customWidth="1"/>
    <col min="2" max="2" width="28.140625" style="2" customWidth="1"/>
    <col min="3" max="3" width="44.42578125" style="2" customWidth="1"/>
    <col min="4" max="4" width="17.5703125" style="2" customWidth="1"/>
    <col min="5" max="5" width="16.85546875" style="2" customWidth="1"/>
    <col min="6" max="6" width="16.28515625" style="2" customWidth="1"/>
    <col min="7" max="16384" width="9.140625" style="2"/>
  </cols>
  <sheetData>
    <row r="1" spans="1:6" ht="15.75" customHeight="1" x14ac:dyDescent="0.25">
      <c r="D1" s="5"/>
      <c r="E1" s="5"/>
      <c r="F1" s="13" t="s">
        <v>27</v>
      </c>
    </row>
    <row r="2" spans="1:6" ht="15.75" customHeight="1" x14ac:dyDescent="0.25">
      <c r="D2" s="5"/>
      <c r="E2" s="5"/>
      <c r="F2" s="13" t="s">
        <v>25</v>
      </c>
    </row>
    <row r="3" spans="1:6" ht="15.75" customHeight="1" x14ac:dyDescent="0.25">
      <c r="D3" s="5"/>
      <c r="E3" s="5"/>
      <c r="F3" s="13" t="s">
        <v>26</v>
      </c>
    </row>
    <row r="4" spans="1:6" ht="15.75" customHeight="1" x14ac:dyDescent="0.25">
      <c r="D4" s="5"/>
      <c r="E4" s="22" t="s">
        <v>32</v>
      </c>
      <c r="F4" s="22"/>
    </row>
    <row r="5" spans="1:6" x14ac:dyDescent="0.25">
      <c r="E5" s="14"/>
      <c r="F5" s="15"/>
    </row>
    <row r="6" spans="1:6" ht="30" customHeight="1" x14ac:dyDescent="0.25">
      <c r="A6" s="23" t="s">
        <v>30</v>
      </c>
      <c r="B6" s="23"/>
      <c r="C6" s="23"/>
      <c r="D6" s="23"/>
      <c r="E6" s="23"/>
      <c r="F6" s="23"/>
    </row>
    <row r="7" spans="1:6" ht="34.5" customHeight="1" x14ac:dyDescent="0.25">
      <c r="E7" s="33" t="s">
        <v>4</v>
      </c>
      <c r="F7" s="33"/>
    </row>
    <row r="8" spans="1:6" x14ac:dyDescent="0.25">
      <c r="A8" s="28" t="s">
        <v>0</v>
      </c>
      <c r="B8" s="26" t="s">
        <v>1</v>
      </c>
      <c r="C8" s="24" t="s">
        <v>2</v>
      </c>
      <c r="D8" s="30" t="s">
        <v>3</v>
      </c>
      <c r="E8" s="31"/>
      <c r="F8" s="32"/>
    </row>
    <row r="9" spans="1:6" x14ac:dyDescent="0.25">
      <c r="A9" s="29"/>
      <c r="B9" s="27"/>
      <c r="C9" s="25"/>
      <c r="D9" s="4" t="s">
        <v>28</v>
      </c>
      <c r="E9" s="1" t="s">
        <v>29</v>
      </c>
      <c r="F9" s="1" t="s">
        <v>31</v>
      </c>
    </row>
    <row r="10" spans="1:6" s="12" customFormat="1" ht="31.5" x14ac:dyDescent="0.25">
      <c r="A10" s="6">
        <v>1</v>
      </c>
      <c r="B10" s="8" t="s">
        <v>7</v>
      </c>
      <c r="C10" s="8" t="s">
        <v>6</v>
      </c>
      <c r="D10" s="10">
        <f>D11</f>
        <v>738887.45000000298</v>
      </c>
      <c r="E10" s="11">
        <f>E11</f>
        <v>1.7499998211860657E-3</v>
      </c>
      <c r="F10" s="11">
        <f>F11</f>
        <v>-4.0000006556510925E-3</v>
      </c>
    </row>
    <row r="11" spans="1:6" ht="31.5" x14ac:dyDescent="0.25">
      <c r="A11" s="6">
        <v>2</v>
      </c>
      <c r="B11" s="18" t="s">
        <v>8</v>
      </c>
      <c r="C11" s="18" t="s">
        <v>5</v>
      </c>
      <c r="D11" s="19">
        <f>D12+D16</f>
        <v>738887.45000000298</v>
      </c>
      <c r="E11" s="19">
        <f>E12+E16</f>
        <v>1.7499998211860657E-3</v>
      </c>
      <c r="F11" s="20">
        <f>F12+F16</f>
        <v>-4.0000006556510925E-3</v>
      </c>
    </row>
    <row r="12" spans="1:6" s="16" customFormat="1" ht="18" customHeight="1" x14ac:dyDescent="0.25">
      <c r="A12" s="7">
        <v>3</v>
      </c>
      <c r="B12" s="21" t="s">
        <v>9</v>
      </c>
      <c r="C12" s="21" t="s">
        <v>17</v>
      </c>
      <c r="D12" s="17">
        <f>D13</f>
        <v>-20754491.109999999</v>
      </c>
      <c r="E12" s="17">
        <f>-E13</f>
        <v>-12975096.1</v>
      </c>
      <c r="F12" s="17">
        <f>F13</f>
        <v>-12921216.1</v>
      </c>
    </row>
    <row r="13" spans="1:6" ht="31.5" x14ac:dyDescent="0.25">
      <c r="A13" s="6">
        <v>4</v>
      </c>
      <c r="B13" s="18" t="s">
        <v>10</v>
      </c>
      <c r="C13" s="18" t="s">
        <v>18</v>
      </c>
      <c r="D13" s="9">
        <f>D14</f>
        <v>-20754491.109999999</v>
      </c>
      <c r="E13" s="9">
        <f>-E14</f>
        <v>12975096.1</v>
      </c>
      <c r="F13" s="9">
        <f>F14</f>
        <v>-12921216.1</v>
      </c>
    </row>
    <row r="14" spans="1:6" ht="31.5" x14ac:dyDescent="0.25">
      <c r="A14" s="6">
        <v>5</v>
      </c>
      <c r="B14" s="18" t="s">
        <v>11</v>
      </c>
      <c r="C14" s="18" t="s">
        <v>19</v>
      </c>
      <c r="D14" s="9">
        <f>D15</f>
        <v>-20754491.109999999</v>
      </c>
      <c r="E14" s="9">
        <f>E15</f>
        <v>-12975096.1</v>
      </c>
      <c r="F14" s="9">
        <f>F15</f>
        <v>-12921216.1</v>
      </c>
    </row>
    <row r="15" spans="1:6" ht="31.5" x14ac:dyDescent="0.25">
      <c r="A15" s="7">
        <v>6</v>
      </c>
      <c r="B15" s="18" t="s">
        <v>12</v>
      </c>
      <c r="C15" s="18" t="s">
        <v>20</v>
      </c>
      <c r="D15" s="9">
        <f>-[1]Лист1!$K$48</f>
        <v>-20754491.109999999</v>
      </c>
      <c r="E15" s="9">
        <f>-[2]Лист1!$L$48</f>
        <v>-12975096.1</v>
      </c>
      <c r="F15" s="9">
        <f>-[2]Лист1!$M$48</f>
        <v>-12921216.1</v>
      </c>
    </row>
    <row r="16" spans="1:6" s="16" customFormat="1" ht="17.25" customHeight="1" x14ac:dyDescent="0.25">
      <c r="A16" s="6">
        <v>7</v>
      </c>
      <c r="B16" s="21" t="s">
        <v>13</v>
      </c>
      <c r="C16" s="21" t="s">
        <v>21</v>
      </c>
      <c r="D16" s="17">
        <f t="shared" ref="D16:F18" si="0">D17</f>
        <v>21493378.560000002</v>
      </c>
      <c r="E16" s="17">
        <f t="shared" si="0"/>
        <v>12975096.101749999</v>
      </c>
      <c r="F16" s="17">
        <f t="shared" si="0"/>
        <v>12921216.095999999</v>
      </c>
    </row>
    <row r="17" spans="1:6" ht="31.5" x14ac:dyDescent="0.25">
      <c r="A17" s="6">
        <v>8</v>
      </c>
      <c r="B17" s="18" t="s">
        <v>14</v>
      </c>
      <c r="C17" s="18" t="s">
        <v>22</v>
      </c>
      <c r="D17" s="9">
        <f t="shared" si="0"/>
        <v>21493378.560000002</v>
      </c>
      <c r="E17" s="9">
        <f t="shared" si="0"/>
        <v>12975096.101749999</v>
      </c>
      <c r="F17" s="9">
        <f t="shared" si="0"/>
        <v>12921216.095999999</v>
      </c>
    </row>
    <row r="18" spans="1:6" ht="31.5" x14ac:dyDescent="0.25">
      <c r="A18" s="7">
        <v>9</v>
      </c>
      <c r="B18" s="18" t="s">
        <v>15</v>
      </c>
      <c r="C18" s="18" t="s">
        <v>23</v>
      </c>
      <c r="D18" s="9">
        <f t="shared" si="0"/>
        <v>21493378.560000002</v>
      </c>
      <c r="E18" s="9">
        <f t="shared" si="0"/>
        <v>12975096.101749999</v>
      </c>
      <c r="F18" s="9">
        <f t="shared" si="0"/>
        <v>12921216.095999999</v>
      </c>
    </row>
    <row r="19" spans="1:6" ht="31.5" x14ac:dyDescent="0.25">
      <c r="A19" s="6">
        <v>10</v>
      </c>
      <c r="B19" s="18" t="s">
        <v>16</v>
      </c>
      <c r="C19" s="18" t="s">
        <v>24</v>
      </c>
      <c r="D19" s="9">
        <f>[3]Лист2!$G$144</f>
        <v>21493378.560000002</v>
      </c>
      <c r="E19" s="9">
        <f>[4]Лист1!$G$93</f>
        <v>12975096.101749999</v>
      </c>
      <c r="F19" s="9">
        <f>[4]Лист1!$H$93</f>
        <v>12921216.095999999</v>
      </c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  <row r="63" spans="1:6" x14ac:dyDescent="0.25">
      <c r="A63" s="3"/>
      <c r="B63" s="3"/>
      <c r="C63" s="3"/>
      <c r="D63" s="3"/>
      <c r="E63" s="3"/>
      <c r="F63" s="3"/>
    </row>
    <row r="64" spans="1:6" x14ac:dyDescent="0.25">
      <c r="A64" s="3"/>
      <c r="B64" s="3"/>
      <c r="C64" s="3"/>
      <c r="D64" s="3"/>
      <c r="E64" s="3"/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</sheetData>
  <mergeCells count="7">
    <mergeCell ref="E4:F4"/>
    <mergeCell ref="A6:F6"/>
    <mergeCell ref="C8:C9"/>
    <mergeCell ref="B8:B9"/>
    <mergeCell ref="A8:A9"/>
    <mergeCell ref="D8:F8"/>
    <mergeCell ref="E7:F7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2022-05-05T01:51:21Z</cp:lastPrinted>
  <dcterms:created xsi:type="dcterms:W3CDTF">2013-10-24T06:31:29Z</dcterms:created>
  <dcterms:modified xsi:type="dcterms:W3CDTF">2022-05-05T07:35:24Z</dcterms:modified>
</cp:coreProperties>
</file>